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nd/zhixing/长稳海费率/"/>
    </mc:Choice>
  </mc:AlternateContent>
  <xr:revisionPtr revIDLastSave="0" documentId="13_ncr:1_{BD1E6D2C-55DF-F64B-9750-C148CF7C06C4}" xr6:coauthVersionLast="47" xr6:coauthVersionMax="47" xr10:uidLastSave="{00000000-0000-0000-0000-000000000000}"/>
  <bookViews>
    <workbookView xWindow="0" yWindow="500" windowWidth="35840" windowHeight="21900" xr2:uid="{C35D1EFD-F652-B847-BCDF-E94A079150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  <c r="O15" i="1"/>
  <c r="O13" i="1"/>
  <c r="O12" i="1"/>
  <c r="O11" i="1"/>
  <c r="O7" i="1"/>
  <c r="O6" i="1"/>
  <c r="O4" i="1"/>
  <c r="O3" i="1"/>
  <c r="O2" i="1"/>
  <c r="F30" i="1"/>
</calcChain>
</file>

<file path=xl/sharedStrings.xml><?xml version="1.0" encoding="utf-8"?>
<sst xmlns="http://schemas.openxmlformats.org/spreadsheetml/2006/main" count="110" uniqueCount="104">
  <si>
    <t>资产类别</t>
    <phoneticPr fontId="0" type="noConversion"/>
  </si>
  <si>
    <t>指数代码</t>
  </si>
  <si>
    <t>指数品种</t>
    <phoneticPr fontId="0" type="noConversion"/>
  </si>
  <si>
    <t>基金代码</t>
  </si>
  <si>
    <t>基金名称</t>
  </si>
  <si>
    <t>持仓占比</t>
  </si>
  <si>
    <t>申购费率</t>
  </si>
  <si>
    <t>管理费率</t>
    <phoneticPr fontId="0" type="noConversion"/>
  </si>
  <si>
    <t>托管费率</t>
    <phoneticPr fontId="0" type="noConversion"/>
  </si>
  <si>
    <t>销售服务费</t>
    <phoneticPr fontId="0" type="noConversion"/>
  </si>
  <si>
    <t>赎回费率（半年后）</t>
  </si>
  <si>
    <t>赎回费率（两年后）</t>
  </si>
  <si>
    <t>股票</t>
    <phoneticPr fontId="0" type="noConversion"/>
  </si>
  <si>
    <t>000300.SH</t>
  </si>
  <si>
    <t>沪深300</t>
  </si>
  <si>
    <t>110020</t>
  </si>
  <si>
    <t>易方达沪深300ETF联接A</t>
    <phoneticPr fontId="0" type="noConversion"/>
  </si>
  <si>
    <t>163407</t>
  </si>
  <si>
    <t>兴全沪深300指数增强A</t>
    <phoneticPr fontId="0" type="noConversion"/>
  </si>
  <si>
    <t>000016.SH</t>
  </si>
  <si>
    <t>上证50</t>
  </si>
  <si>
    <t>110003</t>
  </si>
  <si>
    <t>易方达上证50指数增强A</t>
    <phoneticPr fontId="0" type="noConversion"/>
  </si>
  <si>
    <t>001548</t>
  </si>
  <si>
    <t>天弘上证50指数A</t>
    <phoneticPr fontId="0" type="noConversion"/>
  </si>
  <si>
    <t>000922.CSI</t>
  </si>
  <si>
    <t>中证红利</t>
  </si>
  <si>
    <t>090010</t>
  </si>
  <si>
    <t>大成中证红利指数A</t>
    <phoneticPr fontId="0" type="noConversion"/>
  </si>
  <si>
    <t>100032</t>
  </si>
  <si>
    <t>富国中证红利指数增强</t>
    <phoneticPr fontId="0" type="noConversion"/>
  </si>
  <si>
    <t>000905.SH</t>
  </si>
  <si>
    <t>中证500</t>
  </si>
  <si>
    <t>160119</t>
  </si>
  <si>
    <t>南方中证500ETF联接A</t>
    <phoneticPr fontId="0" type="noConversion"/>
  </si>
  <si>
    <t>161017</t>
  </si>
  <si>
    <t>富国中证500指数增强</t>
    <phoneticPr fontId="0" type="noConversion"/>
  </si>
  <si>
    <t>000852.SH</t>
    <phoneticPr fontId="0" type="noConversion"/>
  </si>
  <si>
    <t>中证1000</t>
    <phoneticPr fontId="0" type="noConversion"/>
  </si>
  <si>
    <t>005313</t>
  </si>
  <si>
    <t>万家中证1000指数增强A</t>
    <phoneticPr fontId="0" type="noConversion"/>
  </si>
  <si>
    <t>011860</t>
  </si>
  <si>
    <t>南方中证1000ETF联接A</t>
    <phoneticPr fontId="0" type="noConversion"/>
  </si>
  <si>
    <t>399006.SZ</t>
  </si>
  <si>
    <t>创业板指</t>
  </si>
  <si>
    <t>002656</t>
  </si>
  <si>
    <t>南方创业板ETF联接A</t>
    <phoneticPr fontId="0" type="noConversion"/>
  </si>
  <si>
    <t>001879</t>
  </si>
  <si>
    <t>长城创业板指数增强A</t>
    <phoneticPr fontId="0" type="noConversion"/>
  </si>
  <si>
    <t>000993.SH</t>
  </si>
  <si>
    <t>全指信息</t>
  </si>
  <si>
    <t>000942</t>
  </si>
  <si>
    <t>广发信息技术联接A</t>
    <phoneticPr fontId="0" type="noConversion"/>
  </si>
  <si>
    <t>399812.SZ</t>
  </si>
  <si>
    <t>中证养老</t>
  </si>
  <si>
    <t>000968</t>
  </si>
  <si>
    <t>广发养老指数A</t>
    <phoneticPr fontId="0" type="noConversion"/>
  </si>
  <si>
    <t>000991.SH</t>
  </si>
  <si>
    <t>全指医药</t>
  </si>
  <si>
    <t>001717</t>
  </si>
  <si>
    <t>工银瑞信前沿医疗</t>
  </si>
  <si>
    <t>001180</t>
  </si>
  <si>
    <t>广发医药卫生联接A</t>
  </si>
  <si>
    <t>001417</t>
  </si>
  <si>
    <t>汇添富医疗服务</t>
  </si>
  <si>
    <t>003095</t>
  </si>
  <si>
    <t>中欧医疗健康A</t>
  </si>
  <si>
    <t>H11136.CSI</t>
    <phoneticPr fontId="0" type="noConversion"/>
  </si>
  <si>
    <t>中概互联</t>
    <phoneticPr fontId="0" type="noConversion"/>
  </si>
  <si>
    <t>164906</t>
  </si>
  <si>
    <t>交银中证海外中国互联网</t>
    <phoneticPr fontId="0" type="noConversion"/>
  </si>
  <si>
    <t>012348</t>
  </si>
  <si>
    <t>天弘恒生科技指数(QDII)A</t>
    <phoneticPr fontId="0" type="noConversion"/>
  </si>
  <si>
    <t>债券</t>
  </si>
  <si>
    <t>债券基金</t>
    <phoneticPr fontId="0" type="noConversion"/>
  </si>
  <si>
    <t>007169</t>
  </si>
  <si>
    <t>易方达中债1-3年国开行A</t>
    <phoneticPr fontId="0" type="noConversion"/>
  </si>
  <si>
    <t>000191</t>
  </si>
  <si>
    <t>富国信用债债券A</t>
  </si>
  <si>
    <t>现金</t>
    <phoneticPr fontId="0" type="noConversion"/>
  </si>
  <si>
    <t>货币基金</t>
    <phoneticPr fontId="0" type="noConversion"/>
  </si>
  <si>
    <t>000638</t>
  </si>
  <si>
    <t>富国富钱包A</t>
  </si>
  <si>
    <t>000905</t>
  </si>
  <si>
    <t>鹏华安盈宝A</t>
    <phoneticPr fontId="0" type="noConversion"/>
  </si>
  <si>
    <t>000932.SH</t>
  </si>
  <si>
    <t>800消费</t>
  </si>
  <si>
    <t>000248</t>
  </si>
  <si>
    <t>汇添富中证主要消费ETF联接A</t>
  </si>
  <si>
    <t>110022</t>
  </si>
  <si>
    <t>易方达消费行业</t>
  </si>
  <si>
    <t>合计</t>
  </si>
  <si>
    <t>1 年 &gt; 用户持有时间 &gt; 0.5 年</t>
  </si>
  <si>
    <t>总申购费率</t>
  </si>
  <si>
    <t>总管理费率（每年）</t>
  </si>
  <si>
    <t>总托管费率（每年）</t>
  </si>
  <si>
    <t>总投顾费率（每年）</t>
  </si>
  <si>
    <t>总销售服务费率（每年）</t>
  </si>
  <si>
    <t>总赎回费率</t>
  </si>
  <si>
    <t>用户持有时间 &gt; 2 年</t>
  </si>
  <si>
    <t>1️⃣费率计算器，是为了帮助大家更好地理解投资相关的费用，仅作为示例测算，供参考。长钱账户具体费用以账户实际收取为准。
2️⃣输入你的长钱账户中各基金的持仓占比，可自动估算各项费率。
3️⃣默认展示的持仓占比和费率仅为示例，不代表真实费率。</t>
  </si>
  <si>
    <t>数据来源：Wind、嘉实财富投顾。</t>
  </si>
  <si>
    <t>009051</t>
  </si>
  <si>
    <t>易方达中证红利ETF联接A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</si>
</sst>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0.0000%"/>
  </numFmts>
  <fonts count="7"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b/>
      <sz val="12"/>
      <color theme="1"/>
      <name val="Songti TC Regular"/>
    </font>
    <font>
      <sz val="12"/>
      <color theme="1"/>
      <name val="Songti TC Regular"/>
    </font>
    <font>
      <sz val="11"/>
      <color theme="1"/>
      <name val="Songti TC Regular"/>
    </font>
    <font>
      <b/>
      <sz val="12"/>
      <color rgb="FF912F00"/>
      <name val="Songti TC Regular"/>
    </font>
    <font>
      <sz val="10"/>
      <color rgb="FF7F7F7F"/>
      <name val="Songti TC Regular"/>
    </font>
  </fonts>
  <fills count="4">
    <fill>
      <patternFill patternType="none"/>
    </fill>
    <fill>
      <patternFill patternType="gray125"/>
    </fill>
    <fill>
      <patternFill patternType="solid">
        <fgColor rgb="FFF3FCFB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3" borderId="0" xfId="1" applyFont="1" applyFill="1" applyAlignment="1" applyProtection="1">
      <alignment horizontal="center" vertical="center"/>
      <protection locked="0"/>
    </xf>
    <xf numFmtId="10" fontId="3" fillId="2" borderId="0" xfId="2" applyNumberFormat="1" applyFont="1" applyFill="1" applyAlignment="1" applyProtection="1">
      <alignment vertical="center"/>
    </xf>
    <xf numFmtId="165" fontId="3" fillId="2" borderId="1" xfId="2" applyNumberFormat="1" applyFont="1" applyFill="1" applyBorder="1" applyAlignment="1" applyProtection="1">
      <alignment vertical="center"/>
    </xf>
    <xf numFmtId="165" fontId="5" fillId="2" borderId="1" xfId="2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2" fillId="2" borderId="1" xfId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10" fontId="0" fillId="2" borderId="0" xfId="2" applyNumberFormat="1" applyFont="1" applyFill="1" applyAlignment="1" applyProtection="1">
      <alignment vertical="center"/>
    </xf>
    <xf numFmtId="10" fontId="3" fillId="2" borderId="0" xfId="0" applyNumberFormat="1" applyFont="1" applyFill="1" applyAlignment="1">
      <alignment vertical="center"/>
    </xf>
    <xf numFmtId="165" fontId="3" fillId="2" borderId="0" xfId="2" applyNumberFormat="1" applyFont="1" applyFill="1" applyAlignment="1" applyProtection="1">
      <alignment vertical="center"/>
    </xf>
    <xf numFmtId="0" fontId="6" fillId="2" borderId="0" xfId="0" applyFont="1" applyFill="1"/>
    <xf numFmtId="10" fontId="3" fillId="3" borderId="0" xfId="2" applyNumberFormat="1" applyFont="1" applyFill="1" applyAlignment="1" applyProtection="1">
      <alignment vertical="center"/>
      <protection locked="0"/>
    </xf>
    <xf numFmtId="10" fontId="0" fillId="2" borderId="0" xfId="0" applyNumberFormat="1" applyFill="1"/>
    <xf numFmtId="165" fontId="0" fillId="0" borderId="0" xfId="0" applyNumberFormat="1" applyProtection="1">
      <protection locked="0"/>
    </xf>
    <xf numFmtId="0" fontId="2" fillId="2" borderId="1" xfId="1" applyFont="1" applyFill="1" applyBorder="1" applyAlignment="1">
      <alignment horizontal="center" vertical="center"/>
    </xf>
    <xf numFmtId="165" fontId="3" fillId="2" borderId="0" xfId="2" applyNumberFormat="1" applyFont="1" applyFill="1" applyAlignment="1" applyProtection="1">
      <alignment horizontal="left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E0DE3EC5-0DE6-F447-872D-2335CAA18264}"/>
    <cellStyle name="Percent 2" xfId="2" xr:uid="{207EF04E-41F8-C342-BFE3-D46C9A534E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772160</xdr:colOff>
      <xdr:row>27</xdr:row>
      <xdr:rowOff>172720</xdr:rowOff>
    </xdr:from>
    <xdr:to>
      <xdr:col>14</xdr:col>
      <xdr:colOff>1538336</xdr:colOff>
      <xdr:row>29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4C2BED-DF55-D5E8-466C-7863B998B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20720" y="6512560"/>
          <a:ext cx="766176" cy="274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D7698-7812-504C-81F4-6892DBD6DAE1}">
  <dimension ref="A1:Q32"/>
  <sheetViews>
    <sheetView tabSelected="1" zoomScale="125" zoomScaleNormal="125" workbookViewId="0">
      <selection activeCell="K10" sqref="K10"/>
    </sheetView>
  </sheetViews>
  <sheetFormatPr baseColWidth="10" defaultRowHeight="16"/>
  <cols>
    <col min="1" max="4" width="10.83203125" style="6"/>
    <col min="5" max="5" width="28.6640625" style="6" bestFit="1" customWidth="1"/>
    <col min="6" max="10" width="10.83203125" style="6"/>
    <col min="11" max="12" width="19.33203125" style="6" bestFit="1" customWidth="1"/>
    <col min="13" max="13" width="10.83203125" style="6"/>
    <col min="14" max="14" width="23.5" style="6" bestFit="1" customWidth="1"/>
    <col min="15" max="15" width="21.1640625" style="6" customWidth="1"/>
    <col min="16" max="16384" width="10.83203125" style="6"/>
  </cols>
  <sheetData>
    <row r="1" spans="1:17" ht="19">
      <c r="A1" s="7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1" t="s">
        <v>5</v>
      </c>
      <c r="G1" s="14" t="s">
        <v>6</v>
      </c>
      <c r="H1" s="15" t="s">
        <v>7</v>
      </c>
      <c r="I1" s="15" t="s">
        <v>8</v>
      </c>
      <c r="J1" s="15" t="s">
        <v>9</v>
      </c>
      <c r="K1" s="14" t="s">
        <v>10</v>
      </c>
      <c r="L1" s="14" t="s">
        <v>11</v>
      </c>
      <c r="M1" s="5"/>
      <c r="N1" s="23" t="s">
        <v>92</v>
      </c>
      <c r="O1" s="23"/>
      <c r="P1" s="5"/>
    </row>
    <row r="2" spans="1:17" ht="19">
      <c r="A2" s="26" t="s">
        <v>12</v>
      </c>
      <c r="B2" s="25" t="s">
        <v>13</v>
      </c>
      <c r="C2" s="25" t="s">
        <v>14</v>
      </c>
      <c r="D2" s="10" t="s">
        <v>15</v>
      </c>
      <c r="E2" s="11" t="s">
        <v>16</v>
      </c>
      <c r="F2" s="20">
        <v>0.1</v>
      </c>
      <c r="G2" s="16">
        <v>1.1999999999999999E-3</v>
      </c>
      <c r="H2" s="2">
        <v>1.5E-3</v>
      </c>
      <c r="I2" s="2">
        <v>5.0000000000000001E-4</v>
      </c>
      <c r="J2" s="2">
        <v>0</v>
      </c>
      <c r="K2" s="17">
        <v>5.0000000000000001E-3</v>
      </c>
      <c r="L2" s="17">
        <v>0</v>
      </c>
      <c r="M2" s="5"/>
      <c r="N2" s="3" t="s">
        <v>93</v>
      </c>
      <c r="O2" s="4">
        <f>SUMPRODUCT($F$2:$F$28,G2:G28)</f>
        <v>8.3599999999999994E-4</v>
      </c>
      <c r="P2" s="5"/>
    </row>
    <row r="3" spans="1:17" ht="19">
      <c r="A3" s="27"/>
      <c r="B3" s="25"/>
      <c r="C3" s="25"/>
      <c r="D3" s="10" t="s">
        <v>17</v>
      </c>
      <c r="E3" s="11" t="s">
        <v>18</v>
      </c>
      <c r="F3" s="20">
        <v>0</v>
      </c>
      <c r="G3" s="16">
        <v>1.1999999999999999E-3</v>
      </c>
      <c r="H3" s="2">
        <v>8.0000000000000002E-3</v>
      </c>
      <c r="I3" s="2">
        <v>1.5E-3</v>
      </c>
      <c r="J3" s="2">
        <v>0</v>
      </c>
      <c r="K3" s="17">
        <v>5.0000000000000001E-3</v>
      </c>
      <c r="L3" s="17">
        <v>0</v>
      </c>
      <c r="M3" s="5"/>
      <c r="N3" s="3" t="s">
        <v>94</v>
      </c>
      <c r="O3" s="4">
        <f>SUMPRODUCT($F$2:$F$28,H2:H28)</f>
        <v>3.2789999999999998E-3</v>
      </c>
      <c r="P3" s="5"/>
      <c r="Q3" s="22"/>
    </row>
    <row r="4" spans="1:17" ht="19">
      <c r="A4" s="27"/>
      <c r="B4" s="25" t="s">
        <v>19</v>
      </c>
      <c r="C4" s="25" t="s">
        <v>20</v>
      </c>
      <c r="D4" s="10" t="s">
        <v>21</v>
      </c>
      <c r="E4" s="11" t="s">
        <v>22</v>
      </c>
      <c r="F4" s="20">
        <v>0</v>
      </c>
      <c r="G4" s="16">
        <v>1.5000000000000002E-3</v>
      </c>
      <c r="H4" s="2">
        <v>1.2E-2</v>
      </c>
      <c r="I4" s="2">
        <v>2E-3</v>
      </c>
      <c r="J4" s="2">
        <v>0</v>
      </c>
      <c r="K4" s="17">
        <v>5.0000000000000001E-3</v>
      </c>
      <c r="L4" s="17">
        <v>0</v>
      </c>
      <c r="M4" s="5"/>
      <c r="N4" s="3" t="s">
        <v>95</v>
      </c>
      <c r="O4" s="4">
        <f>SUMPRODUCT($F$2:$F$28,I2:I28)</f>
        <v>8.1200000000000011E-4</v>
      </c>
      <c r="P4" s="5"/>
    </row>
    <row r="5" spans="1:17" ht="19">
      <c r="A5" s="27"/>
      <c r="B5" s="25"/>
      <c r="C5" s="25"/>
      <c r="D5" s="10" t="s">
        <v>23</v>
      </c>
      <c r="E5" s="11" t="s">
        <v>24</v>
      </c>
      <c r="F5" s="20">
        <v>0</v>
      </c>
      <c r="G5" s="16">
        <v>1E-3</v>
      </c>
      <c r="H5" s="2">
        <v>5.0000000000000001E-3</v>
      </c>
      <c r="I5" s="2">
        <v>1E-3</v>
      </c>
      <c r="J5" s="2">
        <v>0</v>
      </c>
      <c r="K5" s="17">
        <v>5.0000000000000001E-4</v>
      </c>
      <c r="L5" s="17">
        <v>5.0000000000000001E-4</v>
      </c>
      <c r="M5" s="5"/>
      <c r="N5" s="3" t="s">
        <v>96</v>
      </c>
      <c r="O5" s="4">
        <v>4.0000000000000001E-3</v>
      </c>
      <c r="P5" s="5"/>
    </row>
    <row r="6" spans="1:17" ht="19">
      <c r="A6" s="27"/>
      <c r="B6" s="26" t="s">
        <v>25</v>
      </c>
      <c r="C6" s="26" t="s">
        <v>26</v>
      </c>
      <c r="D6" s="10" t="s">
        <v>27</v>
      </c>
      <c r="E6" s="11" t="s">
        <v>28</v>
      </c>
      <c r="F6" s="20">
        <v>7.0000000000000007E-2</v>
      </c>
      <c r="G6" s="16">
        <v>1.1999999999999999E-3</v>
      </c>
      <c r="H6" s="2">
        <v>7.4999999999999997E-3</v>
      </c>
      <c r="I6" s="2">
        <v>1.5E-3</v>
      </c>
      <c r="J6" s="2">
        <v>0</v>
      </c>
      <c r="K6" s="17">
        <v>5.0000000000000001E-3</v>
      </c>
      <c r="L6" s="17">
        <v>0</v>
      </c>
      <c r="M6" s="5"/>
      <c r="N6" s="3" t="s">
        <v>97</v>
      </c>
      <c r="O6" s="4">
        <f>SUMPRODUCT($F$2:$F$28,J2:J28)</f>
        <v>6.3E-5</v>
      </c>
      <c r="P6" s="5"/>
    </row>
    <row r="7" spans="1:17" ht="19">
      <c r="A7" s="27"/>
      <c r="B7" s="27"/>
      <c r="C7" s="27"/>
      <c r="D7" s="10" t="s">
        <v>102</v>
      </c>
      <c r="E7" s="11" t="s">
        <v>103</v>
      </c>
      <c r="F7" s="20">
        <v>0.1</v>
      </c>
      <c r="G7" s="16">
        <v>5.9999999999999995E-4</v>
      </c>
      <c r="H7" s="2">
        <v>1.5E-3</v>
      </c>
      <c r="I7" s="2">
        <v>5.0000000000000001E-4</v>
      </c>
      <c r="J7" s="2">
        <v>0</v>
      </c>
      <c r="K7" s="17">
        <v>0</v>
      </c>
      <c r="L7" s="17">
        <v>0</v>
      </c>
      <c r="M7" s="5"/>
      <c r="N7" s="3" t="s">
        <v>98</v>
      </c>
      <c r="O7" s="4">
        <f>SUMPRODUCT($F$2:$F$28,K2:K28)</f>
        <v>2.1249999999999997E-3</v>
      </c>
      <c r="P7" s="5"/>
    </row>
    <row r="8" spans="1:17" ht="19">
      <c r="A8" s="27"/>
      <c r="B8" s="28"/>
      <c r="C8" s="28"/>
      <c r="D8" s="10" t="s">
        <v>29</v>
      </c>
      <c r="E8" s="11" t="s">
        <v>30</v>
      </c>
      <c r="F8" s="20">
        <v>0</v>
      </c>
      <c r="G8" s="16">
        <v>1.5000000000000002E-3</v>
      </c>
      <c r="H8" s="2">
        <v>1.2E-2</v>
      </c>
      <c r="I8" s="2">
        <v>2E-3</v>
      </c>
      <c r="J8" s="2">
        <v>0</v>
      </c>
      <c r="K8" s="17">
        <v>5.0000000000000001E-3</v>
      </c>
      <c r="L8" s="17">
        <v>5.0000000000000001E-3</v>
      </c>
      <c r="M8" s="5"/>
      <c r="N8" s="5"/>
      <c r="O8" s="5"/>
      <c r="P8" s="5"/>
    </row>
    <row r="9" spans="1:17" ht="19">
      <c r="A9" s="27"/>
      <c r="B9" s="25" t="s">
        <v>31</v>
      </c>
      <c r="C9" s="25" t="s">
        <v>32</v>
      </c>
      <c r="D9" s="10" t="s">
        <v>33</v>
      </c>
      <c r="E9" s="11" t="s">
        <v>34</v>
      </c>
      <c r="F9" s="20">
        <v>0.1</v>
      </c>
      <c r="G9" s="16">
        <v>1.1999999999999999E-3</v>
      </c>
      <c r="H9" s="2">
        <v>1.5E-3</v>
      </c>
      <c r="I9" s="2">
        <v>5.0000000000000001E-4</v>
      </c>
      <c r="J9" s="2">
        <v>0</v>
      </c>
      <c r="K9" s="17">
        <v>0</v>
      </c>
      <c r="L9" s="17">
        <v>0</v>
      </c>
      <c r="M9" s="5"/>
      <c r="N9" s="18"/>
      <c r="O9" s="18"/>
      <c r="P9" s="5"/>
    </row>
    <row r="10" spans="1:17" ht="19">
      <c r="A10" s="27"/>
      <c r="B10" s="25"/>
      <c r="C10" s="25"/>
      <c r="D10" s="10" t="s">
        <v>35</v>
      </c>
      <c r="E10" s="11" t="s">
        <v>36</v>
      </c>
      <c r="F10" s="20">
        <v>0</v>
      </c>
      <c r="G10" s="16">
        <v>1.5000000000000002E-3</v>
      </c>
      <c r="H10" s="2">
        <v>0.01</v>
      </c>
      <c r="I10" s="2">
        <v>1.5E-3</v>
      </c>
      <c r="J10" s="2">
        <v>0</v>
      </c>
      <c r="K10" s="17">
        <v>5.0000000000000001E-3</v>
      </c>
      <c r="L10" s="17">
        <v>5.0000000000000001E-3</v>
      </c>
      <c r="M10" s="5"/>
      <c r="N10" s="23" t="s">
        <v>99</v>
      </c>
      <c r="O10" s="23"/>
      <c r="P10" s="5"/>
    </row>
    <row r="11" spans="1:17" ht="19">
      <c r="A11" s="27"/>
      <c r="B11" s="26" t="s">
        <v>37</v>
      </c>
      <c r="C11" s="26" t="s">
        <v>38</v>
      </c>
      <c r="D11" s="10" t="s">
        <v>39</v>
      </c>
      <c r="E11" s="11" t="s">
        <v>40</v>
      </c>
      <c r="F11" s="20">
        <v>0.02</v>
      </c>
      <c r="G11" s="16">
        <v>1.5000000000000002E-3</v>
      </c>
      <c r="H11" s="2">
        <v>0.01</v>
      </c>
      <c r="I11" s="2">
        <v>2E-3</v>
      </c>
      <c r="J11" s="2">
        <v>0</v>
      </c>
      <c r="K11" s="17">
        <v>0</v>
      </c>
      <c r="L11" s="17">
        <v>0</v>
      </c>
      <c r="M11" s="5"/>
      <c r="N11" s="3" t="s">
        <v>93</v>
      </c>
      <c r="O11" s="4">
        <f>SUMPRODUCT($F$2:$F$28,G2:G28)</f>
        <v>8.3599999999999994E-4</v>
      </c>
      <c r="P11" s="5"/>
    </row>
    <row r="12" spans="1:17" ht="19">
      <c r="A12" s="27"/>
      <c r="B12" s="28"/>
      <c r="C12" s="28"/>
      <c r="D12" s="10" t="s">
        <v>41</v>
      </c>
      <c r="E12" s="11" t="s">
        <v>42</v>
      </c>
      <c r="F12" s="20">
        <v>0</v>
      </c>
      <c r="G12" s="16">
        <v>1.1999999999999999E-3</v>
      </c>
      <c r="H12" s="2">
        <v>1.5E-3</v>
      </c>
      <c r="I12" s="2">
        <v>5.0000000000000001E-4</v>
      </c>
      <c r="J12" s="2">
        <v>0</v>
      </c>
      <c r="K12" s="17">
        <v>0</v>
      </c>
      <c r="L12" s="17">
        <v>0</v>
      </c>
      <c r="M12" s="5"/>
      <c r="N12" s="3" t="s">
        <v>94</v>
      </c>
      <c r="O12" s="4">
        <f>SUMPRODUCT($F$2:$F$28,H2:H28)</f>
        <v>3.2789999999999998E-3</v>
      </c>
      <c r="P12" s="5"/>
    </row>
    <row r="13" spans="1:17" ht="19">
      <c r="A13" s="27"/>
      <c r="B13" s="25" t="s">
        <v>43</v>
      </c>
      <c r="C13" s="25" t="s">
        <v>44</v>
      </c>
      <c r="D13" s="10" t="s">
        <v>45</v>
      </c>
      <c r="E13" s="11" t="s">
        <v>46</v>
      </c>
      <c r="F13" s="20">
        <v>0.1</v>
      </c>
      <c r="G13" s="16">
        <v>1.1999999999999999E-3</v>
      </c>
      <c r="H13" s="2">
        <v>1.5E-3</v>
      </c>
      <c r="I13" s="2">
        <v>5.0000000000000001E-4</v>
      </c>
      <c r="J13" s="2">
        <v>0</v>
      </c>
      <c r="K13" s="17">
        <v>5.0000000000000001E-3</v>
      </c>
      <c r="L13" s="17">
        <v>0</v>
      </c>
      <c r="M13" s="5"/>
      <c r="N13" s="3" t="s">
        <v>95</v>
      </c>
      <c r="O13" s="4">
        <f>SUMPRODUCT($F$2:$F$28,I2:I28)</f>
        <v>8.1200000000000011E-4</v>
      </c>
      <c r="P13" s="5"/>
    </row>
    <row r="14" spans="1:17" ht="19">
      <c r="A14" s="27"/>
      <c r="B14" s="25"/>
      <c r="C14" s="25"/>
      <c r="D14" s="10" t="s">
        <v>47</v>
      </c>
      <c r="E14" s="11" t="s">
        <v>48</v>
      </c>
      <c r="F14" s="20">
        <v>0</v>
      </c>
      <c r="G14" s="16">
        <v>1.5000000000000002E-3</v>
      </c>
      <c r="H14" s="2">
        <v>0.01</v>
      </c>
      <c r="I14" s="2">
        <v>1.5E-3</v>
      </c>
      <c r="J14" s="2">
        <v>0</v>
      </c>
      <c r="K14" s="17">
        <v>5.0000000000000001E-3</v>
      </c>
      <c r="L14" s="17">
        <v>0</v>
      </c>
      <c r="M14" s="5"/>
      <c r="N14" s="3" t="s">
        <v>96</v>
      </c>
      <c r="O14" s="4">
        <v>4.0000000000000001E-3</v>
      </c>
      <c r="P14" s="5"/>
    </row>
    <row r="15" spans="1:17" ht="19">
      <c r="A15" s="27"/>
      <c r="B15" s="9" t="s">
        <v>49</v>
      </c>
      <c r="C15" s="9" t="s">
        <v>50</v>
      </c>
      <c r="D15" s="10" t="s">
        <v>51</v>
      </c>
      <c r="E15" s="11" t="s">
        <v>52</v>
      </c>
      <c r="F15" s="20">
        <v>0.03</v>
      </c>
      <c r="G15" s="16">
        <v>1.1999999999999999E-3</v>
      </c>
      <c r="H15" s="2">
        <v>5.0000000000000001E-3</v>
      </c>
      <c r="I15" s="2">
        <v>1E-3</v>
      </c>
      <c r="J15" s="2">
        <v>0</v>
      </c>
      <c r="K15" s="17">
        <v>5.0000000000000001E-3</v>
      </c>
      <c r="L15" s="17">
        <v>0</v>
      </c>
      <c r="M15" s="5"/>
      <c r="N15" s="3" t="s">
        <v>97</v>
      </c>
      <c r="O15" s="4">
        <f>SUMPRODUCT($F$2:$F$28,J2:J28)</f>
        <v>6.3E-5</v>
      </c>
      <c r="P15" s="5"/>
    </row>
    <row r="16" spans="1:17" ht="19">
      <c r="A16" s="27"/>
      <c r="B16" s="9" t="s">
        <v>53</v>
      </c>
      <c r="C16" s="9" t="s">
        <v>54</v>
      </c>
      <c r="D16" s="10" t="s">
        <v>55</v>
      </c>
      <c r="E16" s="11" t="s">
        <v>56</v>
      </c>
      <c r="F16" s="20">
        <v>0.03</v>
      </c>
      <c r="G16" s="16">
        <v>1.1999999999999999E-3</v>
      </c>
      <c r="H16" s="2">
        <v>5.0000000000000001E-3</v>
      </c>
      <c r="I16" s="2">
        <v>1E-3</v>
      </c>
      <c r="J16" s="2">
        <v>0</v>
      </c>
      <c r="K16" s="17">
        <v>5.0000000000000001E-3</v>
      </c>
      <c r="L16" s="17">
        <v>0</v>
      </c>
      <c r="M16" s="5"/>
      <c r="N16" s="3" t="s">
        <v>98</v>
      </c>
      <c r="O16" s="4">
        <f>SUMPRODUCT($F$2:$F$28,L2:L28)</f>
        <v>0</v>
      </c>
      <c r="P16" s="5"/>
    </row>
    <row r="17" spans="1:16" ht="19">
      <c r="A17" s="27"/>
      <c r="B17" s="25" t="s">
        <v>57</v>
      </c>
      <c r="C17" s="25" t="s">
        <v>58</v>
      </c>
      <c r="D17" s="10" t="s">
        <v>59</v>
      </c>
      <c r="E17" s="11" t="s">
        <v>60</v>
      </c>
      <c r="F17" s="20">
        <v>0.02</v>
      </c>
      <c r="G17" s="16">
        <v>1.5000000000000002E-3</v>
      </c>
      <c r="H17" s="2">
        <v>1.2E-2</v>
      </c>
      <c r="I17" s="2">
        <v>2E-3</v>
      </c>
      <c r="J17" s="2">
        <v>0</v>
      </c>
      <c r="K17" s="17">
        <v>5.0000000000000001E-3</v>
      </c>
      <c r="L17" s="17">
        <v>0</v>
      </c>
      <c r="M17" s="5"/>
      <c r="N17" s="5"/>
      <c r="O17" s="5"/>
      <c r="P17" s="5"/>
    </row>
    <row r="18" spans="1:16" ht="19">
      <c r="A18" s="27"/>
      <c r="B18" s="25"/>
      <c r="C18" s="25"/>
      <c r="D18" s="10" t="s">
        <v>61</v>
      </c>
      <c r="E18" s="11" t="s">
        <v>62</v>
      </c>
      <c r="F18" s="20">
        <v>0</v>
      </c>
      <c r="G18" s="16">
        <v>1.1999999999999999E-3</v>
      </c>
      <c r="H18" s="2">
        <v>5.0000000000000001E-3</v>
      </c>
      <c r="I18" s="2">
        <v>1E-3</v>
      </c>
      <c r="J18" s="2">
        <v>0</v>
      </c>
      <c r="K18" s="17">
        <v>5.0000000000000001E-3</v>
      </c>
      <c r="L18" s="17">
        <v>0</v>
      </c>
      <c r="M18" s="5"/>
      <c r="N18" s="5"/>
      <c r="O18" s="5"/>
      <c r="P18" s="5"/>
    </row>
    <row r="19" spans="1:16" ht="19">
      <c r="A19" s="27"/>
      <c r="B19" s="25"/>
      <c r="C19" s="25"/>
      <c r="D19" s="10" t="s">
        <v>63</v>
      </c>
      <c r="E19" s="11" t="s">
        <v>64</v>
      </c>
      <c r="F19" s="20">
        <v>0</v>
      </c>
      <c r="G19" s="16">
        <v>1.5000000000000002E-3</v>
      </c>
      <c r="H19" s="2">
        <v>1.2E-2</v>
      </c>
      <c r="I19" s="2">
        <v>2E-3</v>
      </c>
      <c r="J19" s="2">
        <v>0</v>
      </c>
      <c r="K19" s="17">
        <v>0</v>
      </c>
      <c r="L19" s="17">
        <v>0</v>
      </c>
      <c r="M19" s="5"/>
      <c r="N19" s="24" t="s">
        <v>100</v>
      </c>
      <c r="O19" s="24"/>
      <c r="P19" s="5"/>
    </row>
    <row r="20" spans="1:16" ht="19">
      <c r="A20" s="27"/>
      <c r="B20" s="25"/>
      <c r="C20" s="25"/>
      <c r="D20" s="10" t="s">
        <v>65</v>
      </c>
      <c r="E20" s="11" t="s">
        <v>66</v>
      </c>
      <c r="F20" s="20">
        <v>0</v>
      </c>
      <c r="G20" s="16">
        <v>1.5000000000000002E-3</v>
      </c>
      <c r="H20" s="2">
        <v>1.2E-2</v>
      </c>
      <c r="I20" s="2">
        <v>2E-3</v>
      </c>
      <c r="J20" s="2">
        <v>0</v>
      </c>
      <c r="K20" s="17">
        <v>5.0000000000000001E-3</v>
      </c>
      <c r="L20" s="17">
        <v>0</v>
      </c>
      <c r="M20" s="5"/>
      <c r="N20" s="24"/>
      <c r="O20" s="24"/>
      <c r="P20" s="5"/>
    </row>
    <row r="21" spans="1:16" ht="19">
      <c r="A21" s="27"/>
      <c r="B21" s="26" t="s">
        <v>85</v>
      </c>
      <c r="C21" s="26" t="s">
        <v>86</v>
      </c>
      <c r="D21" s="12" t="s">
        <v>87</v>
      </c>
      <c r="E21" s="13" t="s">
        <v>88</v>
      </c>
      <c r="F21" s="20">
        <v>0.03</v>
      </c>
      <c r="G21" s="16">
        <v>1E-3</v>
      </c>
      <c r="H21" s="2">
        <v>5.0000000000000001E-3</v>
      </c>
      <c r="I21" s="2">
        <v>1E-3</v>
      </c>
      <c r="J21" s="2">
        <v>0</v>
      </c>
      <c r="K21" s="17">
        <v>5.0000000000000001E-3</v>
      </c>
      <c r="L21" s="17">
        <v>0</v>
      </c>
      <c r="M21" s="5"/>
      <c r="N21" s="24"/>
      <c r="O21" s="24"/>
      <c r="P21" s="5"/>
    </row>
    <row r="22" spans="1:16" ht="19">
      <c r="A22" s="27"/>
      <c r="B22" s="28"/>
      <c r="C22" s="28"/>
      <c r="D22" s="12" t="s">
        <v>89</v>
      </c>
      <c r="E22" s="13" t="s">
        <v>90</v>
      </c>
      <c r="F22" s="20">
        <v>0</v>
      </c>
      <c r="G22" s="16">
        <v>1.5E-3</v>
      </c>
      <c r="H22" s="2">
        <v>1.2E-2</v>
      </c>
      <c r="I22" s="2">
        <v>2E-3</v>
      </c>
      <c r="J22" s="2">
        <v>0</v>
      </c>
      <c r="K22" s="17">
        <v>5.0000000000000001E-3</v>
      </c>
      <c r="L22" s="17">
        <v>0</v>
      </c>
      <c r="M22" s="5"/>
      <c r="N22" s="24"/>
      <c r="O22" s="24"/>
      <c r="P22" s="5"/>
    </row>
    <row r="23" spans="1:16" ht="19">
      <c r="A23" s="27"/>
      <c r="B23" s="26" t="s">
        <v>67</v>
      </c>
      <c r="C23" s="26" t="s">
        <v>68</v>
      </c>
      <c r="D23" s="10" t="s">
        <v>69</v>
      </c>
      <c r="E23" s="11" t="s">
        <v>70</v>
      </c>
      <c r="F23" s="20">
        <v>0</v>
      </c>
      <c r="G23" s="16">
        <v>1.1999999999999999E-3</v>
      </c>
      <c r="H23" s="2">
        <v>1.2E-2</v>
      </c>
      <c r="I23" s="2">
        <v>2.5000000000000001E-3</v>
      </c>
      <c r="J23" s="2">
        <v>0</v>
      </c>
      <c r="K23" s="17">
        <v>5.0000000000000001E-3</v>
      </c>
      <c r="L23" s="17">
        <v>0</v>
      </c>
      <c r="M23" s="5"/>
      <c r="N23" s="24"/>
      <c r="O23" s="24"/>
      <c r="P23" s="5"/>
    </row>
    <row r="24" spans="1:16" ht="19">
      <c r="A24" s="28"/>
      <c r="B24" s="28"/>
      <c r="C24" s="28"/>
      <c r="D24" s="10" t="s">
        <v>71</v>
      </c>
      <c r="E24" s="11" t="s">
        <v>72</v>
      </c>
      <c r="F24" s="20">
        <v>0.05</v>
      </c>
      <c r="G24" s="16">
        <v>1E-3</v>
      </c>
      <c r="H24" s="2">
        <v>6.0000000000000001E-3</v>
      </c>
      <c r="I24" s="2">
        <v>2.5000000000000001E-3</v>
      </c>
      <c r="J24" s="2">
        <v>0</v>
      </c>
      <c r="K24" s="17">
        <v>2.5000000000000001E-3</v>
      </c>
      <c r="L24" s="17">
        <v>0</v>
      </c>
      <c r="M24" s="5"/>
      <c r="N24" s="24"/>
      <c r="O24" s="24"/>
      <c r="P24" s="5"/>
    </row>
    <row r="25" spans="1:16" ht="19">
      <c r="A25" s="25" t="s">
        <v>73</v>
      </c>
      <c r="B25" s="25"/>
      <c r="C25" s="25" t="s">
        <v>74</v>
      </c>
      <c r="D25" s="10" t="s">
        <v>75</v>
      </c>
      <c r="E25" s="11" t="s">
        <v>76</v>
      </c>
      <c r="F25" s="20">
        <v>0.1</v>
      </c>
      <c r="G25" s="16">
        <v>4.0000000000000002E-4</v>
      </c>
      <c r="H25" s="2">
        <v>1.5E-3</v>
      </c>
      <c r="I25" s="2">
        <v>5.0000000000000001E-4</v>
      </c>
      <c r="J25" s="2">
        <v>0</v>
      </c>
      <c r="K25" s="17">
        <v>0</v>
      </c>
      <c r="L25" s="17">
        <v>0</v>
      </c>
      <c r="M25" s="5"/>
      <c r="N25" s="24"/>
      <c r="O25" s="24"/>
      <c r="P25" s="5"/>
    </row>
    <row r="26" spans="1:16" ht="19">
      <c r="A26" s="25"/>
      <c r="B26" s="25"/>
      <c r="C26" s="25"/>
      <c r="D26" s="10" t="s">
        <v>77</v>
      </c>
      <c r="E26" s="11" t="s">
        <v>78</v>
      </c>
      <c r="F26" s="20">
        <v>0.1</v>
      </c>
      <c r="G26" s="16">
        <v>8.0000000000000004E-4</v>
      </c>
      <c r="H26" s="2">
        <v>5.0000000000000001E-3</v>
      </c>
      <c r="I26" s="2">
        <v>1E-3</v>
      </c>
      <c r="J26" s="2">
        <v>0</v>
      </c>
      <c r="K26" s="17">
        <v>1E-3</v>
      </c>
      <c r="L26" s="17">
        <v>0</v>
      </c>
      <c r="M26" s="5"/>
      <c r="N26" s="24"/>
      <c r="O26" s="24"/>
      <c r="P26" s="5"/>
    </row>
    <row r="27" spans="1:16" ht="19">
      <c r="A27" s="25" t="s">
        <v>79</v>
      </c>
      <c r="B27" s="26"/>
      <c r="C27" s="25" t="s">
        <v>80</v>
      </c>
      <c r="D27" s="10" t="s">
        <v>81</v>
      </c>
      <c r="E27" s="11" t="s">
        <v>82</v>
      </c>
      <c r="F27" s="20">
        <v>0.02</v>
      </c>
      <c r="G27" s="16">
        <v>0</v>
      </c>
      <c r="H27" s="2">
        <v>2.7000000000000001E-3</v>
      </c>
      <c r="I27" s="2">
        <v>5.0000000000000001E-4</v>
      </c>
      <c r="J27" s="2">
        <v>2.5000000000000001E-3</v>
      </c>
      <c r="K27" s="17">
        <v>0</v>
      </c>
      <c r="L27" s="17">
        <v>0</v>
      </c>
      <c r="M27" s="5"/>
      <c r="N27" s="19" t="s">
        <v>101</v>
      </c>
      <c r="O27" s="5"/>
      <c r="P27" s="5"/>
    </row>
    <row r="28" spans="1:16" ht="19">
      <c r="A28" s="25"/>
      <c r="B28" s="28"/>
      <c r="C28" s="25"/>
      <c r="D28" s="10" t="s">
        <v>83</v>
      </c>
      <c r="E28" s="11" t="s">
        <v>84</v>
      </c>
      <c r="F28" s="20">
        <v>0.13</v>
      </c>
      <c r="G28" s="16">
        <v>0</v>
      </c>
      <c r="H28" s="2">
        <v>2E-3</v>
      </c>
      <c r="I28" s="2">
        <v>4.0000000000000002E-4</v>
      </c>
      <c r="J28" s="2">
        <v>1E-4</v>
      </c>
      <c r="K28" s="17">
        <v>0</v>
      </c>
      <c r="L28" s="17">
        <v>0</v>
      </c>
      <c r="M28" s="5"/>
      <c r="N28" s="5"/>
      <c r="O28" s="5"/>
      <c r="P28" s="5"/>
    </row>
    <row r="29" spans="1:16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>
      <c r="A30" s="5"/>
      <c r="B30" s="5"/>
      <c r="C30" s="5"/>
      <c r="D30" s="5"/>
      <c r="E30" s="5" t="s">
        <v>91</v>
      </c>
      <c r="F30" s="21">
        <f>SUM(F2:F28)</f>
        <v>1</v>
      </c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</sheetData>
  <sheetProtection algorithmName="SHA-512" hashValue="t7N+uHsGa+EulXHXiiq0ABZvJUzPYeE6paZHPKXEgS9mgIOigqLd7ArczLrDXQ7B/2sKZEYPWQqkndZqM+OLUQ==" saltValue="QuTj0NhCSmC6CmZjjztRHg==" spinCount="100000" sheet="1" objects="1" scenarios="1"/>
  <mergeCells count="28">
    <mergeCell ref="A27:A28"/>
    <mergeCell ref="B27:B28"/>
    <mergeCell ref="C27:C28"/>
    <mergeCell ref="C11:C12"/>
    <mergeCell ref="B13:B14"/>
    <mergeCell ref="C13:C14"/>
    <mergeCell ref="B17:B20"/>
    <mergeCell ref="C17:C20"/>
    <mergeCell ref="B23:B24"/>
    <mergeCell ref="C23:C24"/>
    <mergeCell ref="B21:B22"/>
    <mergeCell ref="C21:C22"/>
    <mergeCell ref="A2:A24"/>
    <mergeCell ref="B2:B3"/>
    <mergeCell ref="C2:C3"/>
    <mergeCell ref="B4:B5"/>
    <mergeCell ref="N1:O1"/>
    <mergeCell ref="N10:O10"/>
    <mergeCell ref="N19:O26"/>
    <mergeCell ref="A25:A26"/>
    <mergeCell ref="B25:B26"/>
    <mergeCell ref="C25:C26"/>
    <mergeCell ref="C4:C5"/>
    <mergeCell ref="B6:B8"/>
    <mergeCell ref="C6:C8"/>
    <mergeCell ref="B9:B10"/>
    <mergeCell ref="C9:C10"/>
    <mergeCell ref="B11:B12"/>
  </mergeCells>
  <pageMargins left="0.7" right="0.7" top="0.75" bottom="0.75" header="0.3" footer="0.3"/>
  <ignoredErrors>
    <ignoredError sqref="D2:D28" numberStoredAsText="1"/>
    <ignoredError sqref="O5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 jindong</dc:creator>
  <cp:lastModifiedBy>jindong chen</cp:lastModifiedBy>
  <dcterms:created xsi:type="dcterms:W3CDTF">2023-07-10T02:35:04Z</dcterms:created>
  <dcterms:modified xsi:type="dcterms:W3CDTF">2024-11-26T03:00:30Z</dcterms:modified>
</cp:coreProperties>
</file>